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9BF837DD-2B5E-41FA-A5E3-0EF4383B4A1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24" i="1" l="1"/>
  <c r="V4" i="1" l="1"/>
  <c r="W4" i="1"/>
  <c r="X4" i="1" s="1"/>
  <c r="V3" i="1"/>
  <c r="W3" i="1"/>
  <c r="V19" i="1"/>
  <c r="W19" i="1"/>
  <c r="X19" i="1" s="1"/>
  <c r="V15" i="1"/>
  <c r="W15" i="1"/>
  <c r="V6" i="1"/>
  <c r="W6" i="1"/>
  <c r="V14" i="1"/>
  <c r="W14" i="1"/>
  <c r="V7" i="1"/>
  <c r="W7" i="1"/>
  <c r="X7" i="1" s="1"/>
  <c r="V17" i="1"/>
  <c r="W17" i="1"/>
  <c r="V10" i="1"/>
  <c r="W10" i="1"/>
  <c r="V5" i="1"/>
  <c r="W5" i="1"/>
  <c r="V11" i="1"/>
  <c r="W11" i="1"/>
  <c r="X11" i="1" s="1"/>
  <c r="V8" i="1"/>
  <c r="W8" i="1"/>
  <c r="V9" i="1"/>
  <c r="W9" i="1"/>
  <c r="V12" i="1"/>
  <c r="W12" i="1"/>
  <c r="V13" i="1"/>
  <c r="W13" i="1"/>
  <c r="X13" i="1" s="1"/>
  <c r="V16" i="1"/>
  <c r="W16" i="1"/>
  <c r="V18" i="1"/>
  <c r="W18" i="1"/>
  <c r="V25" i="1"/>
  <c r="W25" i="1"/>
  <c r="V22" i="1"/>
  <c r="W22" i="1"/>
  <c r="X22" i="1" s="1"/>
  <c r="V20" i="1"/>
  <c r="W20" i="1"/>
  <c r="V23" i="1"/>
  <c r="W23" i="1"/>
  <c r="V21" i="1"/>
  <c r="W21" i="1"/>
  <c r="V26" i="1"/>
  <c r="W26" i="1"/>
  <c r="X26" i="1" s="1"/>
  <c r="V24" i="1"/>
  <c r="V27" i="1"/>
  <c r="W27" i="1"/>
  <c r="V28" i="1"/>
  <c r="W28" i="1"/>
  <c r="X27" i="1" l="1"/>
  <c r="X28" i="1"/>
  <c r="X24" i="1"/>
  <c r="X20" i="1"/>
  <c r="X16" i="1"/>
  <c r="X8" i="1"/>
  <c r="X17" i="1"/>
  <c r="X15" i="1"/>
  <c r="X21" i="1"/>
  <c r="X23" i="1"/>
  <c r="X25" i="1"/>
  <c r="X18" i="1"/>
  <c r="X12" i="1"/>
  <c r="X9" i="1"/>
  <c r="X5" i="1"/>
  <c r="X10" i="1"/>
  <c r="X14" i="1"/>
  <c r="X6" i="1"/>
  <c r="X3" i="1"/>
</calcChain>
</file>

<file path=xl/sharedStrings.xml><?xml version="1.0" encoding="utf-8"?>
<sst xmlns="http://schemas.openxmlformats.org/spreadsheetml/2006/main" count="71" uniqueCount="54">
  <si>
    <t>Vak A</t>
  </si>
  <si>
    <t>Stek</t>
  </si>
  <si>
    <t>Gewicht</t>
  </si>
  <si>
    <t>Punten</t>
  </si>
  <si>
    <t>Nr.</t>
  </si>
  <si>
    <t>Naam</t>
  </si>
  <si>
    <t>Eefde</t>
  </si>
  <si>
    <t>jachth</t>
  </si>
  <si>
    <t>bolwerk</t>
  </si>
  <si>
    <t>Welsum</t>
  </si>
  <si>
    <t>Wilp</t>
  </si>
  <si>
    <t>Berkel</t>
  </si>
  <si>
    <t>kanaal (crossbaan)</t>
  </si>
  <si>
    <t>Gew laatste</t>
  </si>
  <si>
    <t>Tot gew.</t>
  </si>
  <si>
    <t>Tot punt</t>
  </si>
  <si>
    <t>Aftrek</t>
  </si>
  <si>
    <t>Tot na Aft</t>
  </si>
  <si>
    <t>J.v.Maasbommel</t>
  </si>
  <si>
    <t>koos Kolkman</t>
  </si>
  <si>
    <t>B.Groot Obbink</t>
  </si>
  <si>
    <t>J.v.Werven</t>
  </si>
  <si>
    <t>H.Stegeman</t>
  </si>
  <si>
    <t>G.v.Aefst</t>
  </si>
  <si>
    <t>F.Mensink</t>
  </si>
  <si>
    <t>G.Jansen</t>
  </si>
  <si>
    <t>Martijn Breuker</t>
  </si>
  <si>
    <t>J.Agterkamp</t>
  </si>
  <si>
    <t>H.Scholten</t>
  </si>
  <si>
    <t>A.Lichtenberg</t>
  </si>
  <si>
    <t>Kevin Kolkman</t>
  </si>
  <si>
    <t>W.Kevelham</t>
  </si>
  <si>
    <t>S.v.Maasbommel</t>
  </si>
  <si>
    <t>Vak B</t>
  </si>
  <si>
    <t>Mike Breuker</t>
  </si>
  <si>
    <t>D.Flierman</t>
  </si>
  <si>
    <t>M.Achterkamp</t>
  </si>
  <si>
    <t>A.Ongena</t>
  </si>
  <si>
    <t>J. Tuitert</t>
  </si>
  <si>
    <t>W.Kettelarij</t>
  </si>
  <si>
    <t>W Tuller</t>
  </si>
  <si>
    <t>Tim ter Harmsel</t>
  </si>
  <si>
    <t>Koos Kolkman</t>
  </si>
  <si>
    <t>H.Ter.Harmsel</t>
  </si>
  <si>
    <t>Grootste vis : A.Lichtenberg (brasem 61 cm Jachthaven 7-7-2019)</t>
  </si>
  <si>
    <t>Ijssel bolw</t>
  </si>
  <si>
    <t>zw water</t>
  </si>
  <si>
    <t>Zw water</t>
  </si>
  <si>
    <t>25-8-2019 ijssel Wilp</t>
  </si>
  <si>
    <t>W.Tuller</t>
  </si>
  <si>
    <t>J Tuitert</t>
  </si>
  <si>
    <t>A Lichtenberg</t>
  </si>
  <si>
    <t>Sita v Maasbommel</t>
  </si>
  <si>
    <t>G.Slotman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</si>
</sst>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/>
    <xf numFmtId="0" fontId="0" fillId="0" borderId="5" xfId="0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6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/>
    <xf numFmtId="0" fontId="2" fillId="0" borderId="6" xfId="0" applyFont="1" applyFill="1" applyBorder="1"/>
    <xf numFmtId="0" fontId="0" fillId="3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14" fontId="0" fillId="0" borderId="9" xfId="0" applyNumberFormat="1" applyBorder="1" applyAlignment="1">
      <alignment horizontal="left"/>
    </xf>
    <xf numFmtId="0" fontId="0" fillId="0" borderId="9" xfId="0" applyFill="1" applyBorder="1" applyAlignment="1">
      <alignment horizontal="center"/>
    </xf>
    <xf numFmtId="0" fontId="0" fillId="0" borderId="9" xfId="0" applyBorder="1" applyAlignment="1"/>
    <xf numFmtId="0" fontId="0" fillId="4" borderId="6" xfId="0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tabSelected="1" zoomScaleNormal="100" workbookViewId="0">
      <selection activeCell="V11" sqref="V11"/>
    </sheetView>
  </sheetViews>
  <sheetFormatPr defaultRowHeight="15" x14ac:dyDescent="0.25"/>
  <cols>
    <col min="2" max="2" width="17.85546875" customWidth="1"/>
    <col min="4" max="4" width="8.28515625" customWidth="1"/>
    <col min="5" max="5" width="12.7109375" customWidth="1"/>
    <col min="6" max="6" width="9" customWidth="1"/>
    <col min="7" max="7" width="13" customWidth="1"/>
    <col min="8" max="8" width="16.5703125" customWidth="1"/>
    <col min="9" max="12" width="9.140625" customWidth="1"/>
    <col min="13" max="13" width="11.28515625" customWidth="1"/>
    <col min="14" max="14" width="10.140625" customWidth="1"/>
    <col min="16" max="16" width="10.42578125" customWidth="1"/>
    <col min="19" max="19" width="16.5703125" customWidth="1"/>
    <col min="20" max="20" width="10.85546875" customWidth="1"/>
    <col min="21" max="21" width="7.5703125" customWidth="1"/>
    <col min="23" max="23" width="8" customWidth="1"/>
    <col min="24" max="24" width="10.42578125" customWidth="1"/>
  </cols>
  <sheetData>
    <row r="1" spans="1:24" ht="15.75" x14ac:dyDescent="0.25">
      <c r="A1" s="1"/>
      <c r="B1" s="2" t="s">
        <v>48</v>
      </c>
      <c r="C1" s="3"/>
      <c r="D1" s="3"/>
      <c r="E1" s="4"/>
      <c r="F1" s="5"/>
      <c r="G1" s="6"/>
      <c r="H1" s="2" t="s">
        <v>48</v>
      </c>
      <c r="I1" s="3"/>
      <c r="J1" s="3"/>
      <c r="K1" s="3"/>
      <c r="L1" s="3"/>
      <c r="M1" s="3"/>
      <c r="N1" s="3"/>
      <c r="O1" s="3"/>
      <c r="P1" s="3"/>
      <c r="Q1" s="3"/>
      <c r="R1" s="3"/>
      <c r="S1" s="7"/>
      <c r="T1" s="3"/>
      <c r="U1" s="3"/>
      <c r="V1" s="3"/>
      <c r="W1" s="8"/>
      <c r="X1" s="4"/>
    </row>
    <row r="2" spans="1:24" x14ac:dyDescent="0.25">
      <c r="A2" s="9"/>
      <c r="B2" s="10" t="s">
        <v>0</v>
      </c>
      <c r="C2" s="11" t="s">
        <v>1</v>
      </c>
      <c r="D2" s="11" t="s">
        <v>2</v>
      </c>
      <c r="E2" s="12" t="s">
        <v>3</v>
      </c>
      <c r="F2" s="13"/>
      <c r="G2" s="14" t="s">
        <v>4</v>
      </c>
      <c r="H2" s="15" t="s">
        <v>5</v>
      </c>
      <c r="I2" s="11" t="s">
        <v>6</v>
      </c>
      <c r="J2" s="11" t="s">
        <v>7</v>
      </c>
      <c r="K2" s="11" t="s">
        <v>46</v>
      </c>
      <c r="L2" s="11" t="s">
        <v>8</v>
      </c>
      <c r="M2" s="11" t="s">
        <v>47</v>
      </c>
      <c r="N2" s="11" t="s">
        <v>9</v>
      </c>
      <c r="O2" s="11" t="s">
        <v>7</v>
      </c>
      <c r="P2" s="11" t="s">
        <v>45</v>
      </c>
      <c r="Q2" s="11" t="s">
        <v>10</v>
      </c>
      <c r="R2" s="11" t="s">
        <v>11</v>
      </c>
      <c r="S2" s="11" t="s">
        <v>12</v>
      </c>
      <c r="T2" s="11" t="s">
        <v>13</v>
      </c>
      <c r="U2" s="11" t="s">
        <v>14</v>
      </c>
      <c r="V2" s="11" t="s">
        <v>15</v>
      </c>
      <c r="W2" s="11" t="s">
        <v>16</v>
      </c>
      <c r="X2" s="12" t="s">
        <v>17</v>
      </c>
    </row>
    <row r="3" spans="1:24" x14ac:dyDescent="0.25">
      <c r="A3" s="9">
        <v>1</v>
      </c>
      <c r="B3" s="16" t="s">
        <v>24</v>
      </c>
      <c r="C3" s="17">
        <v>8</v>
      </c>
      <c r="D3" s="18">
        <v>2840</v>
      </c>
      <c r="E3" s="19">
        <v>20</v>
      </c>
      <c r="F3" s="5"/>
      <c r="G3" s="20">
        <v>1</v>
      </c>
      <c r="H3" s="16" t="s">
        <v>19</v>
      </c>
      <c r="I3" s="17">
        <v>18</v>
      </c>
      <c r="J3" s="21">
        <v>19</v>
      </c>
      <c r="K3" s="21">
        <v>20</v>
      </c>
      <c r="L3" s="42">
        <v>0</v>
      </c>
      <c r="M3" s="21">
        <v>18</v>
      </c>
      <c r="N3" s="21">
        <v>20</v>
      </c>
      <c r="O3" s="21">
        <v>20</v>
      </c>
      <c r="P3" s="21">
        <v>19</v>
      </c>
      <c r="Q3" s="21">
        <v>19</v>
      </c>
      <c r="R3" s="21"/>
      <c r="S3" s="11"/>
      <c r="T3" s="17">
        <v>2500</v>
      </c>
      <c r="U3" s="18">
        <v>18160</v>
      </c>
      <c r="V3" s="17">
        <f>I3+J3+K3++L3+M3+N3+O3+P3+Q3+R3+S3</f>
        <v>153</v>
      </c>
      <c r="W3" s="17">
        <f>SMALL(I3:S3,1)+SMALL(I3:S3,2)+SMALL(I3:S3,3)</f>
        <v>36</v>
      </c>
      <c r="X3" s="19">
        <f>V3-W3</f>
        <v>117</v>
      </c>
    </row>
    <row r="4" spans="1:24" x14ac:dyDescent="0.25">
      <c r="A4" s="9">
        <v>2</v>
      </c>
      <c r="B4" s="16" t="s">
        <v>28</v>
      </c>
      <c r="C4" s="17">
        <v>9</v>
      </c>
      <c r="D4" s="18">
        <v>2520</v>
      </c>
      <c r="E4" s="19">
        <v>19</v>
      </c>
      <c r="F4" s="5"/>
      <c r="G4" s="20">
        <v>3</v>
      </c>
      <c r="H4" s="16" t="s">
        <v>22</v>
      </c>
      <c r="I4" s="17">
        <v>17</v>
      </c>
      <c r="J4" s="21">
        <v>17</v>
      </c>
      <c r="K4" s="21">
        <v>13</v>
      </c>
      <c r="L4" s="21">
        <v>20</v>
      </c>
      <c r="M4" s="21">
        <v>19</v>
      </c>
      <c r="N4" s="22">
        <v>16</v>
      </c>
      <c r="O4" s="22">
        <v>17</v>
      </c>
      <c r="P4" s="22">
        <v>20</v>
      </c>
      <c r="Q4" s="22">
        <v>18</v>
      </c>
      <c r="R4" s="22"/>
      <c r="S4" s="11"/>
      <c r="T4" s="17">
        <v>1940</v>
      </c>
      <c r="U4" s="17">
        <v>16300</v>
      </c>
      <c r="V4" s="17">
        <f>I4+J4+K4++L4+M4+N4+O4+P4+Q4+R4+S4</f>
        <v>157</v>
      </c>
      <c r="W4" s="17">
        <f>SMALL(I4:S4,1)+SMALL(I4:S4,2)+SMALL(I4:S4,3)</f>
        <v>46</v>
      </c>
      <c r="X4" s="19">
        <f>V4-W4</f>
        <v>111</v>
      </c>
    </row>
    <row r="5" spans="1:24" x14ac:dyDescent="0.25">
      <c r="A5" s="9">
        <v>3</v>
      </c>
      <c r="B5" s="16" t="s">
        <v>22</v>
      </c>
      <c r="C5" s="17">
        <v>7</v>
      </c>
      <c r="D5" s="18">
        <v>1940</v>
      </c>
      <c r="E5" s="19">
        <v>18</v>
      </c>
      <c r="F5" s="5"/>
      <c r="G5" s="20">
        <v>4</v>
      </c>
      <c r="H5" s="23" t="s">
        <v>28</v>
      </c>
      <c r="I5" s="21">
        <v>15</v>
      </c>
      <c r="J5" s="21">
        <v>19</v>
      </c>
      <c r="K5" s="21">
        <v>16</v>
      </c>
      <c r="L5" s="21">
        <v>0</v>
      </c>
      <c r="M5" s="21">
        <v>17</v>
      </c>
      <c r="N5" s="22">
        <v>14</v>
      </c>
      <c r="O5" s="22">
        <v>20</v>
      </c>
      <c r="P5" s="22">
        <v>20</v>
      </c>
      <c r="Q5" s="22">
        <v>19</v>
      </c>
      <c r="R5" s="22"/>
      <c r="S5" s="17"/>
      <c r="T5" s="17">
        <v>2500</v>
      </c>
      <c r="U5" s="17">
        <v>15560</v>
      </c>
      <c r="V5" s="21">
        <f>I5+J5+K5++L5+M5+N5+O5+P5+Q5+R5+S5</f>
        <v>140</v>
      </c>
      <c r="W5" s="17">
        <f>SMALL(I5:S5,1)+SMALL(I5:S5,2)+SMALL(I5:S5,3)</f>
        <v>29</v>
      </c>
      <c r="X5" s="19">
        <f>V5-W5</f>
        <v>111</v>
      </c>
    </row>
    <row r="6" spans="1:24" x14ac:dyDescent="0.25">
      <c r="A6" s="9">
        <v>4</v>
      </c>
      <c r="B6" s="16" t="s">
        <v>20</v>
      </c>
      <c r="C6" s="17">
        <v>3</v>
      </c>
      <c r="D6" s="18">
        <v>1420</v>
      </c>
      <c r="E6" s="19">
        <v>17</v>
      </c>
      <c r="F6" s="5"/>
      <c r="G6" s="20">
        <v>2</v>
      </c>
      <c r="H6" s="16" t="s">
        <v>30</v>
      </c>
      <c r="I6" s="21">
        <v>12</v>
      </c>
      <c r="J6" s="25">
        <v>20</v>
      </c>
      <c r="K6" s="21">
        <v>18</v>
      </c>
      <c r="L6" s="21">
        <v>0</v>
      </c>
      <c r="M6" s="21">
        <v>20</v>
      </c>
      <c r="N6" s="21">
        <v>19</v>
      </c>
      <c r="O6" s="21">
        <v>19</v>
      </c>
      <c r="P6" s="21">
        <v>13</v>
      </c>
      <c r="Q6" s="21">
        <v>15</v>
      </c>
      <c r="R6" s="21"/>
      <c r="S6" s="11"/>
      <c r="T6" s="17">
        <v>660</v>
      </c>
      <c r="U6" s="18">
        <v>14190</v>
      </c>
      <c r="V6" s="21">
        <f>I6+J6+K6++L6+M6+N6+O6+P6+Q6+R6+S6</f>
        <v>136</v>
      </c>
      <c r="W6" s="17">
        <f>SMALL(I6:S6,1)+SMALL(I6:S6,2)+SMALL(I6:S6,3)</f>
        <v>25</v>
      </c>
      <c r="X6" s="19">
        <f>V6-W6</f>
        <v>111</v>
      </c>
    </row>
    <row r="7" spans="1:24" x14ac:dyDescent="0.25">
      <c r="A7" s="9">
        <v>4</v>
      </c>
      <c r="B7" s="16" t="s">
        <v>25</v>
      </c>
      <c r="C7" s="17">
        <v>4</v>
      </c>
      <c r="D7" s="18">
        <v>1420</v>
      </c>
      <c r="E7" s="19">
        <v>17</v>
      </c>
      <c r="F7" s="5"/>
      <c r="G7" s="20">
        <v>7</v>
      </c>
      <c r="H7" s="23" t="s">
        <v>24</v>
      </c>
      <c r="I7" s="24">
        <v>15</v>
      </c>
      <c r="J7" s="21">
        <v>20</v>
      </c>
      <c r="K7" s="21">
        <v>12</v>
      </c>
      <c r="L7" s="21">
        <v>0</v>
      </c>
      <c r="M7" s="21">
        <v>14</v>
      </c>
      <c r="N7" s="22">
        <v>20</v>
      </c>
      <c r="O7" s="43">
        <v>0</v>
      </c>
      <c r="P7" s="22">
        <v>17</v>
      </c>
      <c r="Q7" s="22">
        <v>20</v>
      </c>
      <c r="R7" s="22"/>
      <c r="S7" s="17"/>
      <c r="T7" s="17">
        <v>2840</v>
      </c>
      <c r="U7" s="17">
        <v>9980</v>
      </c>
      <c r="V7" s="17">
        <f>I7+J7+K7++L7+M7+N7+O7+P7+Q7+R7+S7</f>
        <v>118</v>
      </c>
      <c r="W7" s="17">
        <f>SMALL(H7:S7,1)+SMALL(H7:S7,2)+SMALL(H7:S7,3)</f>
        <v>12</v>
      </c>
      <c r="X7" s="19">
        <f>V7-W7</f>
        <v>106</v>
      </c>
    </row>
    <row r="8" spans="1:24" x14ac:dyDescent="0.25">
      <c r="A8" s="9">
        <v>6</v>
      </c>
      <c r="B8" s="16" t="s">
        <v>30</v>
      </c>
      <c r="C8" s="17">
        <v>2</v>
      </c>
      <c r="D8" s="18">
        <v>660</v>
      </c>
      <c r="E8" s="19">
        <v>15</v>
      </c>
      <c r="F8" s="5"/>
      <c r="G8" s="20">
        <v>6</v>
      </c>
      <c r="H8" s="16" t="s">
        <v>29</v>
      </c>
      <c r="I8" s="17">
        <v>19</v>
      </c>
      <c r="J8" s="17">
        <v>14</v>
      </c>
      <c r="K8" s="17">
        <v>15</v>
      </c>
      <c r="L8" s="28">
        <v>0</v>
      </c>
      <c r="M8" s="28">
        <v>0</v>
      </c>
      <c r="N8" s="21">
        <v>19</v>
      </c>
      <c r="O8" s="17">
        <v>19</v>
      </c>
      <c r="P8" s="17">
        <v>17</v>
      </c>
      <c r="Q8" s="17">
        <v>17</v>
      </c>
      <c r="R8" s="17"/>
      <c r="S8" s="17"/>
      <c r="T8" s="17">
        <v>1060</v>
      </c>
      <c r="U8" s="17">
        <v>9960</v>
      </c>
      <c r="V8" s="17">
        <f>I8+J8+K8++L8+M8+N8+O8+P8+Q8+R8+S8</f>
        <v>120</v>
      </c>
      <c r="W8" s="17">
        <f>SMALL(I8:S8,1)+SMALL(I8:S8,2)+SMALL(I8:S8,3)</f>
        <v>14</v>
      </c>
      <c r="X8" s="19">
        <f>V8-W8</f>
        <v>106</v>
      </c>
    </row>
    <row r="9" spans="1:24" x14ac:dyDescent="0.25">
      <c r="A9" s="9">
        <v>7</v>
      </c>
      <c r="B9" s="16" t="s">
        <v>49</v>
      </c>
      <c r="C9" s="17">
        <v>1</v>
      </c>
      <c r="D9" s="18">
        <v>560</v>
      </c>
      <c r="E9" s="19">
        <v>14</v>
      </c>
      <c r="F9" s="5"/>
      <c r="G9" s="20">
        <v>5</v>
      </c>
      <c r="H9" s="16" t="s">
        <v>32</v>
      </c>
      <c r="I9" s="17">
        <v>19</v>
      </c>
      <c r="J9" s="17">
        <v>0</v>
      </c>
      <c r="K9" s="17">
        <v>14</v>
      </c>
      <c r="L9" s="17">
        <v>0</v>
      </c>
      <c r="M9" s="17">
        <v>20</v>
      </c>
      <c r="N9" s="21">
        <v>18</v>
      </c>
      <c r="O9" s="17">
        <v>17</v>
      </c>
      <c r="P9" s="17">
        <v>16</v>
      </c>
      <c r="Q9" s="17">
        <v>16</v>
      </c>
      <c r="R9" s="17"/>
      <c r="S9" s="17"/>
      <c r="T9" s="18">
        <v>880</v>
      </c>
      <c r="U9" s="18">
        <v>7300</v>
      </c>
      <c r="V9" s="17">
        <f>I9+J9+K9++L9+M9+N9+O9+P9+Q9+R9+S9</f>
        <v>120</v>
      </c>
      <c r="W9" s="17">
        <f>SMALL(I9:S9,1)+SMALL(I9:S9,2)+SMALL(I9:S9,3)</f>
        <v>14</v>
      </c>
      <c r="X9" s="19">
        <f>V9-W9</f>
        <v>106</v>
      </c>
    </row>
    <row r="10" spans="1:24" x14ac:dyDescent="0.25">
      <c r="A10" s="9">
        <v>8</v>
      </c>
      <c r="B10" s="16" t="s">
        <v>23</v>
      </c>
      <c r="C10" s="17">
        <v>6</v>
      </c>
      <c r="D10" s="18">
        <v>360</v>
      </c>
      <c r="E10" s="19">
        <v>13</v>
      </c>
      <c r="F10" s="5"/>
      <c r="G10" s="20">
        <v>8</v>
      </c>
      <c r="H10" s="16" t="s">
        <v>20</v>
      </c>
      <c r="I10" s="17">
        <v>18</v>
      </c>
      <c r="J10" s="21">
        <v>18</v>
      </c>
      <c r="K10" s="21">
        <v>19</v>
      </c>
      <c r="L10" s="28">
        <v>0</v>
      </c>
      <c r="M10" s="28">
        <v>0</v>
      </c>
      <c r="N10" s="22">
        <v>0</v>
      </c>
      <c r="O10" s="22">
        <v>16</v>
      </c>
      <c r="P10" s="22">
        <v>15</v>
      </c>
      <c r="Q10" s="22">
        <v>17</v>
      </c>
      <c r="R10" s="22"/>
      <c r="S10" s="17"/>
      <c r="T10" s="17">
        <v>1420</v>
      </c>
      <c r="U10" s="17">
        <v>8760</v>
      </c>
      <c r="V10" s="17">
        <f>I10+J10+K10++L10+M10+N10+O10+P10+Q10+R10+S10</f>
        <v>103</v>
      </c>
      <c r="W10" s="17">
        <f>SMALL(I10:S10,1)+SMALL(I10:S10,2)+SMALL(I10:S10,3)</f>
        <v>0</v>
      </c>
      <c r="X10" s="19">
        <f>V10-W10</f>
        <v>103</v>
      </c>
    </row>
    <row r="11" spans="1:24" x14ac:dyDescent="0.25">
      <c r="A11" s="9">
        <v>9</v>
      </c>
      <c r="B11" s="16" t="s">
        <v>36</v>
      </c>
      <c r="C11" s="17">
        <v>5</v>
      </c>
      <c r="D11" s="18">
        <v>240</v>
      </c>
      <c r="E11" s="19">
        <v>12</v>
      </c>
      <c r="F11" s="5"/>
      <c r="G11" s="20">
        <v>9</v>
      </c>
      <c r="H11" s="16" t="s">
        <v>31</v>
      </c>
      <c r="I11" s="17">
        <v>16</v>
      </c>
      <c r="J11" s="21">
        <v>15</v>
      </c>
      <c r="K11" s="41">
        <v>0</v>
      </c>
      <c r="L11" s="21">
        <v>19</v>
      </c>
      <c r="M11" s="21">
        <v>17</v>
      </c>
      <c r="N11" s="21">
        <v>17</v>
      </c>
      <c r="O11" s="21">
        <v>18</v>
      </c>
      <c r="P11" s="21">
        <v>14</v>
      </c>
      <c r="Q11" s="28">
        <v>0</v>
      </c>
      <c r="R11" s="21"/>
      <c r="S11" s="17"/>
      <c r="T11" s="17"/>
      <c r="U11" s="17">
        <v>7060</v>
      </c>
      <c r="V11" s="17">
        <f>I11+J11+K11++L11+M11+N11+O11+P11+Q11+R11+S11</f>
        <v>116</v>
      </c>
      <c r="W11" s="17">
        <f>SMALL(I11:S11,1)+SMALL(I11:S11,2)+SMALL(I11:S11,3)</f>
        <v>14</v>
      </c>
      <c r="X11" s="19">
        <f>V11-W11</f>
        <v>102</v>
      </c>
    </row>
    <row r="12" spans="1:24" x14ac:dyDescent="0.25">
      <c r="A12" s="9">
        <v>10</v>
      </c>
      <c r="B12" s="16"/>
      <c r="C12" s="17"/>
      <c r="D12" s="17"/>
      <c r="E12" s="19"/>
      <c r="F12" s="5"/>
      <c r="G12" s="20">
        <v>10</v>
      </c>
      <c r="H12" s="16" t="s">
        <v>27</v>
      </c>
      <c r="I12" s="17">
        <v>16</v>
      </c>
      <c r="J12" s="21">
        <v>18</v>
      </c>
      <c r="K12" s="21">
        <v>11</v>
      </c>
      <c r="L12" s="21">
        <v>16</v>
      </c>
      <c r="M12" s="21">
        <v>18</v>
      </c>
      <c r="N12" s="21">
        <v>0</v>
      </c>
      <c r="O12" s="21">
        <v>18</v>
      </c>
      <c r="P12" s="28">
        <v>0</v>
      </c>
      <c r="Q12" s="28">
        <v>0</v>
      </c>
      <c r="R12" s="21"/>
      <c r="S12" s="17"/>
      <c r="T12" s="17"/>
      <c r="U12" s="17">
        <v>1400</v>
      </c>
      <c r="V12" s="17">
        <f>I12+J12+K12++L12+M12+N12+O12+P12+Q12+R12+S12</f>
        <v>97</v>
      </c>
      <c r="W12" s="17">
        <f>SMALL(I12:S12,1)+SMALL(I12:S12,2)+SMALL(I12:S12,3)</f>
        <v>0</v>
      </c>
      <c r="X12" s="19">
        <f>V12-W12</f>
        <v>97</v>
      </c>
    </row>
    <row r="13" spans="1:24" x14ac:dyDescent="0.25">
      <c r="A13" s="9"/>
      <c r="B13" s="16"/>
      <c r="C13" s="17"/>
      <c r="D13" s="17"/>
      <c r="E13" s="19"/>
      <c r="F13" s="5"/>
      <c r="G13" s="20">
        <v>11</v>
      </c>
      <c r="H13" s="23" t="s">
        <v>23</v>
      </c>
      <c r="I13" s="28">
        <v>0</v>
      </c>
      <c r="J13" s="21">
        <v>16</v>
      </c>
      <c r="K13" s="21">
        <v>17</v>
      </c>
      <c r="L13" s="21">
        <v>18</v>
      </c>
      <c r="M13" s="21">
        <v>16</v>
      </c>
      <c r="N13" s="43">
        <v>0</v>
      </c>
      <c r="O13" s="22">
        <v>0</v>
      </c>
      <c r="P13" s="22">
        <v>16</v>
      </c>
      <c r="Q13" s="22">
        <v>13</v>
      </c>
      <c r="R13" s="22"/>
      <c r="S13" s="21"/>
      <c r="T13" s="21">
        <v>360</v>
      </c>
      <c r="U13" s="21">
        <v>5240</v>
      </c>
      <c r="V13" s="17">
        <f>I13+J13+K13++L13+M13+N13+O13+P13+Q13+R13+S13</f>
        <v>96</v>
      </c>
      <c r="W13" s="17">
        <f>SMALL(I13:S13,1)+SMALL(I13:S13,2)+SMALL(I13:S13,3)</f>
        <v>0</v>
      </c>
      <c r="X13" s="19">
        <f>V13-W13</f>
        <v>96</v>
      </c>
    </row>
    <row r="14" spans="1:24" x14ac:dyDescent="0.25">
      <c r="A14" s="9"/>
      <c r="B14" s="26"/>
      <c r="C14" s="17"/>
      <c r="D14" s="17"/>
      <c r="E14" s="12"/>
      <c r="F14" s="13"/>
      <c r="G14" s="20">
        <v>12</v>
      </c>
      <c r="H14" s="23" t="s">
        <v>25</v>
      </c>
      <c r="I14" s="28">
        <v>0</v>
      </c>
      <c r="J14" s="21">
        <v>15</v>
      </c>
      <c r="K14" s="21">
        <v>13</v>
      </c>
      <c r="L14" s="21">
        <v>20</v>
      </c>
      <c r="M14" s="21">
        <v>15</v>
      </c>
      <c r="N14" s="21">
        <v>15</v>
      </c>
      <c r="O14" s="21">
        <v>0</v>
      </c>
      <c r="P14" s="28">
        <v>0</v>
      </c>
      <c r="Q14" s="21">
        <v>17</v>
      </c>
      <c r="R14" s="21"/>
      <c r="S14" s="17"/>
      <c r="T14" s="21">
        <v>1420</v>
      </c>
      <c r="U14" s="21">
        <v>4680</v>
      </c>
      <c r="V14" s="17">
        <f>I14+J14+K14++L14+M14+N14+O14+P14+Q14+R14+S14</f>
        <v>95</v>
      </c>
      <c r="W14" s="17">
        <f>SMALL(I14:S14,1)+SMALL(I14:S14,2)+SMALL(I14:S14,3)</f>
        <v>0</v>
      </c>
      <c r="X14" s="19">
        <f>V14-W14</f>
        <v>95</v>
      </c>
    </row>
    <row r="15" spans="1:24" x14ac:dyDescent="0.25">
      <c r="A15" s="9"/>
      <c r="B15" s="27"/>
      <c r="C15" s="11"/>
      <c r="D15" s="11"/>
      <c r="E15" s="12"/>
      <c r="F15" s="13"/>
      <c r="G15" s="20">
        <v>13</v>
      </c>
      <c r="H15" s="16" t="s">
        <v>18</v>
      </c>
      <c r="I15" s="17">
        <v>20</v>
      </c>
      <c r="J15" s="21">
        <v>17</v>
      </c>
      <c r="K15" s="21">
        <v>14</v>
      </c>
      <c r="L15" s="21">
        <v>0</v>
      </c>
      <c r="M15" s="21">
        <v>13</v>
      </c>
      <c r="N15" s="21">
        <v>13</v>
      </c>
      <c r="O15" s="28">
        <v>0</v>
      </c>
      <c r="P15" s="21">
        <v>15</v>
      </c>
      <c r="Q15" s="21">
        <v>15</v>
      </c>
      <c r="R15" s="21"/>
      <c r="S15" s="17"/>
      <c r="T15" s="17">
        <v>160</v>
      </c>
      <c r="U15" s="17">
        <v>4183</v>
      </c>
      <c r="V15" s="17">
        <f>I15+J15+K15++L15+M15+N15+O15+P15+Q15+R15+S15</f>
        <v>107</v>
      </c>
      <c r="W15" s="17">
        <f>SMALL(I15:S15,1)+SMALL(I15:S15,2)+SMALL(I15:S15,3)</f>
        <v>13</v>
      </c>
      <c r="X15" s="19">
        <f>V15-W15</f>
        <v>94</v>
      </c>
    </row>
    <row r="16" spans="1:24" x14ac:dyDescent="0.25">
      <c r="A16" s="9"/>
      <c r="B16" s="16"/>
      <c r="C16" s="17"/>
      <c r="D16" s="17"/>
      <c r="E16" s="19"/>
      <c r="F16" s="5"/>
      <c r="G16" s="20">
        <v>14</v>
      </c>
      <c r="H16" s="16" t="s">
        <v>36</v>
      </c>
      <c r="I16" s="17">
        <v>13</v>
      </c>
      <c r="J16" s="28">
        <v>0</v>
      </c>
      <c r="K16" s="21">
        <v>18</v>
      </c>
      <c r="L16" s="21">
        <v>0</v>
      </c>
      <c r="M16" s="21">
        <v>15</v>
      </c>
      <c r="N16" s="22">
        <v>1</v>
      </c>
      <c r="O16" s="22">
        <v>0</v>
      </c>
      <c r="P16" s="22">
        <v>18</v>
      </c>
      <c r="Q16" s="22">
        <v>12</v>
      </c>
      <c r="R16" s="22"/>
      <c r="S16" s="11"/>
      <c r="T16" s="17">
        <v>240</v>
      </c>
      <c r="U16" s="17">
        <v>3341</v>
      </c>
      <c r="V16" s="17">
        <f>I16+J16+K16++L16+M16+N16+O16+P16+Q16+R16+S16</f>
        <v>77</v>
      </c>
      <c r="W16" s="17">
        <f>SMALL(I16:S16,1)+SMALL(I16:S16,2)+SMALL(I16:S16,3)</f>
        <v>0</v>
      </c>
      <c r="X16" s="19">
        <f>V16-W16</f>
        <v>77</v>
      </c>
    </row>
    <row r="17" spans="1:24" x14ac:dyDescent="0.25">
      <c r="A17" s="9"/>
      <c r="B17" s="27" t="s">
        <v>33</v>
      </c>
      <c r="C17" s="11" t="s">
        <v>1</v>
      </c>
      <c r="D17" s="11" t="s">
        <v>2</v>
      </c>
      <c r="E17" s="12" t="s">
        <v>3</v>
      </c>
      <c r="F17" s="13"/>
      <c r="G17" s="20">
        <v>15</v>
      </c>
      <c r="H17" s="16" t="s">
        <v>35</v>
      </c>
      <c r="I17" s="17">
        <v>14</v>
      </c>
      <c r="J17" s="28">
        <v>0</v>
      </c>
      <c r="K17" s="17">
        <v>20</v>
      </c>
      <c r="L17" s="17">
        <v>0</v>
      </c>
      <c r="M17" s="17">
        <v>16</v>
      </c>
      <c r="N17" s="21">
        <v>0</v>
      </c>
      <c r="O17" s="28">
        <v>0</v>
      </c>
      <c r="P17" s="17">
        <v>18</v>
      </c>
      <c r="Q17" s="17">
        <v>0</v>
      </c>
      <c r="R17" s="17"/>
      <c r="S17" s="17"/>
      <c r="T17" s="17"/>
      <c r="U17" s="17">
        <v>5100</v>
      </c>
      <c r="V17" s="17">
        <f>I17+J17+K17++L17+M17+N17+O17+P17+Q17+R17+S17</f>
        <v>68</v>
      </c>
      <c r="W17" s="17">
        <f>SMALL(I17:S17,1)+SMALL(I17:S17,2)+SMALL(I17:S17,3)</f>
        <v>0</v>
      </c>
      <c r="X17" s="19">
        <f>V17-W17</f>
        <v>68</v>
      </c>
    </row>
    <row r="18" spans="1:24" x14ac:dyDescent="0.25">
      <c r="A18" s="9">
        <v>1</v>
      </c>
      <c r="B18" s="16" t="s">
        <v>39</v>
      </c>
      <c r="C18" s="17">
        <v>17</v>
      </c>
      <c r="D18" s="18">
        <v>3520</v>
      </c>
      <c r="E18" s="19">
        <v>20</v>
      </c>
      <c r="F18" s="5"/>
      <c r="G18" s="20">
        <v>16</v>
      </c>
      <c r="H18" s="16" t="s">
        <v>39</v>
      </c>
      <c r="I18" s="17">
        <v>17</v>
      </c>
      <c r="J18" s="28">
        <v>0</v>
      </c>
      <c r="K18" s="21">
        <v>11</v>
      </c>
      <c r="L18" s="21">
        <v>0</v>
      </c>
      <c r="M18" s="28">
        <v>0</v>
      </c>
      <c r="N18" s="22">
        <v>0</v>
      </c>
      <c r="O18" s="22">
        <v>0</v>
      </c>
      <c r="P18" s="22">
        <v>19</v>
      </c>
      <c r="Q18" s="22">
        <v>20</v>
      </c>
      <c r="R18" s="22"/>
      <c r="S18" s="21"/>
      <c r="T18" s="18">
        <v>3520</v>
      </c>
      <c r="U18" s="18">
        <v>7570</v>
      </c>
      <c r="V18" s="17">
        <f>I18+J18+K18++L18+M18+N18+O18+P18+Q18+R18+S18</f>
        <v>67</v>
      </c>
      <c r="W18" s="17">
        <f>SMALL(I18:S18,1)+SMALL(I18:S18,2)+SMALL(I18:S18,3)</f>
        <v>0</v>
      </c>
      <c r="X18" s="19">
        <f>V18-W18</f>
        <v>67</v>
      </c>
    </row>
    <row r="19" spans="1:24" x14ac:dyDescent="0.25">
      <c r="A19" s="9">
        <v>2</v>
      </c>
      <c r="B19" s="16" t="s">
        <v>42</v>
      </c>
      <c r="C19" s="17">
        <v>16</v>
      </c>
      <c r="D19" s="17">
        <v>2500</v>
      </c>
      <c r="E19" s="19">
        <v>19</v>
      </c>
      <c r="F19" s="5"/>
      <c r="G19" s="20">
        <v>17</v>
      </c>
      <c r="H19" s="16" t="s">
        <v>21</v>
      </c>
      <c r="I19" s="17">
        <v>20</v>
      </c>
      <c r="J19" s="21">
        <v>16</v>
      </c>
      <c r="K19" s="21">
        <v>19</v>
      </c>
      <c r="L19" s="21">
        <v>0</v>
      </c>
      <c r="M19" s="21">
        <v>0</v>
      </c>
      <c r="N19" s="28">
        <v>0</v>
      </c>
      <c r="O19" s="28">
        <v>0</v>
      </c>
      <c r="P19" s="28">
        <v>0</v>
      </c>
      <c r="Q19" s="28">
        <v>0</v>
      </c>
      <c r="R19" s="21"/>
      <c r="S19" s="17"/>
      <c r="T19" s="18"/>
      <c r="U19" s="18">
        <v>4640</v>
      </c>
      <c r="V19" s="17">
        <f>I19+J19+K19++L19+M19+N19+O19+P19+Q19+R19+S19</f>
        <v>55</v>
      </c>
      <c r="W19" s="17">
        <f>SMALL(I19:S19,1)+SMALL(I19:S19,2)+SMALL(I19:S19,3)</f>
        <v>0</v>
      </c>
      <c r="X19" s="19">
        <f>V19-W19</f>
        <v>55</v>
      </c>
    </row>
    <row r="20" spans="1:24" x14ac:dyDescent="0.25">
      <c r="A20" s="9">
        <v>3</v>
      </c>
      <c r="B20" s="16" t="s">
        <v>50</v>
      </c>
      <c r="C20" s="17">
        <v>12</v>
      </c>
      <c r="D20" s="17">
        <v>2340</v>
      </c>
      <c r="E20" s="19">
        <v>18</v>
      </c>
      <c r="F20" s="5"/>
      <c r="G20" s="20">
        <v>18</v>
      </c>
      <c r="H20" s="23" t="s">
        <v>38</v>
      </c>
      <c r="I20" s="17">
        <v>0</v>
      </c>
      <c r="J20" s="28">
        <v>0</v>
      </c>
      <c r="K20" s="21">
        <v>16</v>
      </c>
      <c r="L20" s="21">
        <v>0</v>
      </c>
      <c r="M20" s="28">
        <v>0</v>
      </c>
      <c r="N20" s="28">
        <v>0</v>
      </c>
      <c r="O20" s="28">
        <v>0</v>
      </c>
      <c r="P20" s="21">
        <v>14</v>
      </c>
      <c r="Q20" s="21">
        <v>18</v>
      </c>
      <c r="R20" s="21"/>
      <c r="S20" s="21"/>
      <c r="T20" s="17">
        <v>2340</v>
      </c>
      <c r="U20" s="17">
        <v>3680</v>
      </c>
      <c r="V20" s="17">
        <f>I20+J20+K20++L20+M20+N20+O20+P20+Q20+R20+S20</f>
        <v>48</v>
      </c>
      <c r="W20" s="17">
        <f>SMALL(I20:S20,1)+SMALL(I20:S20,2)+SMALL(I20:S20,3)</f>
        <v>0</v>
      </c>
      <c r="X20" s="19">
        <f>V20-W20</f>
        <v>48</v>
      </c>
    </row>
    <row r="21" spans="1:24" x14ac:dyDescent="0.25">
      <c r="A21" s="9">
        <v>4</v>
      </c>
      <c r="B21" s="16" t="s">
        <v>51</v>
      </c>
      <c r="C21" s="24">
        <v>10</v>
      </c>
      <c r="D21" s="17">
        <v>1060</v>
      </c>
      <c r="E21" s="19">
        <v>17</v>
      </c>
      <c r="F21" s="5"/>
      <c r="G21" s="20">
        <v>19</v>
      </c>
      <c r="H21" s="23" t="s">
        <v>26</v>
      </c>
      <c r="I21" s="17">
        <v>13</v>
      </c>
      <c r="J21" s="21">
        <v>14</v>
      </c>
      <c r="K21" s="21">
        <v>13</v>
      </c>
      <c r="L21" s="21">
        <v>0</v>
      </c>
      <c r="M21" s="28">
        <v>0</v>
      </c>
      <c r="N21" s="43">
        <v>0</v>
      </c>
      <c r="O21" s="43">
        <v>0</v>
      </c>
      <c r="P21" s="43">
        <v>0</v>
      </c>
      <c r="Q21" s="43">
        <v>0</v>
      </c>
      <c r="R21" s="22"/>
      <c r="S21" s="21"/>
      <c r="T21" s="17"/>
      <c r="U21" s="17">
        <v>1100</v>
      </c>
      <c r="V21" s="17">
        <f>I21+J21+K21++L21+M21+N21+O21+P21+Q21+R21+S21</f>
        <v>40</v>
      </c>
      <c r="W21" s="17">
        <f>SMALL(I21:S21,1)+SMALL(I21:S21,2)+SMALL(I21:S21,3)</f>
        <v>0</v>
      </c>
      <c r="X21" s="19">
        <f>V21-W21</f>
        <v>40</v>
      </c>
    </row>
    <row r="22" spans="1:24" x14ac:dyDescent="0.25">
      <c r="A22" s="9">
        <v>5</v>
      </c>
      <c r="B22" s="16" t="s">
        <v>52</v>
      </c>
      <c r="C22" s="17">
        <v>13</v>
      </c>
      <c r="D22" s="17">
        <v>880</v>
      </c>
      <c r="E22" s="19">
        <v>16</v>
      </c>
      <c r="F22" s="5"/>
      <c r="G22" s="20">
        <v>20</v>
      </c>
      <c r="H22" s="16" t="s">
        <v>34</v>
      </c>
      <c r="I22" s="17">
        <v>16</v>
      </c>
      <c r="J22" s="28">
        <v>0</v>
      </c>
      <c r="K22" s="21">
        <v>14</v>
      </c>
      <c r="L22" s="28">
        <v>0</v>
      </c>
      <c r="M22" s="28">
        <v>0</v>
      </c>
      <c r="N22" s="28">
        <v>0</v>
      </c>
      <c r="O22" s="28">
        <v>0</v>
      </c>
      <c r="P22" s="21">
        <v>0</v>
      </c>
      <c r="Q22" s="28">
        <v>0</v>
      </c>
      <c r="R22" s="21"/>
      <c r="S22" s="17"/>
      <c r="T22" s="17"/>
      <c r="U22" s="17">
        <v>960</v>
      </c>
      <c r="V22" s="17">
        <f>I22+J22+K22++L22+M22+N22+O22+P22+Q22+R22+S22</f>
        <v>30</v>
      </c>
      <c r="W22" s="17">
        <f>SMALL(I22:S22,1)+SMALL(I22:S22,2)+SMALL(I22:S22,3)</f>
        <v>0</v>
      </c>
      <c r="X22" s="19">
        <f>V22-W22</f>
        <v>30</v>
      </c>
    </row>
    <row r="23" spans="1:24" x14ac:dyDescent="0.25">
      <c r="A23" s="9">
        <v>6</v>
      </c>
      <c r="B23" s="23" t="s">
        <v>18</v>
      </c>
      <c r="C23" s="17">
        <v>15</v>
      </c>
      <c r="D23" s="17">
        <v>160</v>
      </c>
      <c r="E23" s="19">
        <v>15</v>
      </c>
      <c r="F23" s="5"/>
      <c r="G23" s="20">
        <v>21</v>
      </c>
      <c r="H23" s="23" t="s">
        <v>40</v>
      </c>
      <c r="I23" s="41">
        <v>0</v>
      </c>
      <c r="J23" s="41">
        <v>0</v>
      </c>
      <c r="K23" s="21">
        <v>15</v>
      </c>
      <c r="L23" s="28">
        <v>0</v>
      </c>
      <c r="M23" s="28">
        <v>0</v>
      </c>
      <c r="N23" s="22">
        <v>0</v>
      </c>
      <c r="O23" s="43">
        <v>0</v>
      </c>
      <c r="P23" s="43">
        <v>0</v>
      </c>
      <c r="Q23" s="22">
        <v>14</v>
      </c>
      <c r="R23" s="22"/>
      <c r="S23" s="17"/>
      <c r="T23" s="17">
        <v>560</v>
      </c>
      <c r="U23" s="17">
        <v>2040</v>
      </c>
      <c r="V23" s="17">
        <f>I23+J23+K23++L23+M23+N23+O23+P23+Q23+R23+S23</f>
        <v>29</v>
      </c>
      <c r="W23" s="17">
        <f>SMALL(I23:S23,1)+SMALL(I23:S23,2)+SMALL(I23:S23,3)</f>
        <v>0</v>
      </c>
      <c r="X23" s="19">
        <f>V23-W23</f>
        <v>29</v>
      </c>
    </row>
    <row r="24" spans="1:24" x14ac:dyDescent="0.25">
      <c r="A24" s="9">
        <v>7</v>
      </c>
      <c r="B24" s="23" t="s">
        <v>53</v>
      </c>
      <c r="C24" s="17">
        <v>11</v>
      </c>
      <c r="D24" s="17">
        <v>0</v>
      </c>
      <c r="E24" s="19">
        <v>0</v>
      </c>
      <c r="F24" s="5"/>
      <c r="G24" s="20">
        <v>22</v>
      </c>
      <c r="H24" s="23" t="s">
        <v>43</v>
      </c>
      <c r="I24" s="28">
        <v>0</v>
      </c>
      <c r="J24" s="28">
        <v>0</v>
      </c>
      <c r="K24" s="28">
        <v>0</v>
      </c>
      <c r="L24" s="28">
        <v>0</v>
      </c>
      <c r="M24" s="21">
        <v>19</v>
      </c>
      <c r="N24" s="43">
        <v>0</v>
      </c>
      <c r="O24" s="43">
        <v>0</v>
      </c>
      <c r="P24" s="43">
        <v>0</v>
      </c>
      <c r="Q24" s="43">
        <v>0</v>
      </c>
      <c r="R24" s="22"/>
      <c r="S24" s="17"/>
      <c r="T24" s="21"/>
      <c r="U24" s="21">
        <v>1720</v>
      </c>
      <c r="V24" s="21">
        <f>I24+J24+K24+L24+M24+N24+O24+P24+Q24+R24+S24</f>
        <v>19</v>
      </c>
      <c r="W24" s="17">
        <f>SMALL(I24:S24,1)+SMALL(I24:S24,2)+SMALL(I24:S24,3)</f>
        <v>0</v>
      </c>
      <c r="X24" s="19">
        <f>V24-W24</f>
        <v>19</v>
      </c>
    </row>
    <row r="25" spans="1:24" x14ac:dyDescent="0.25">
      <c r="A25" s="9">
        <v>8</v>
      </c>
      <c r="B25" s="23" t="s">
        <v>35</v>
      </c>
      <c r="C25" s="17">
        <v>14</v>
      </c>
      <c r="D25" s="17">
        <v>0</v>
      </c>
      <c r="E25" s="19">
        <v>0</v>
      </c>
      <c r="F25" s="5"/>
      <c r="G25" s="20">
        <v>23</v>
      </c>
      <c r="H25" s="23" t="s">
        <v>41</v>
      </c>
      <c r="I25" s="28">
        <v>0</v>
      </c>
      <c r="J25" s="28">
        <v>0</v>
      </c>
      <c r="K25" s="28">
        <v>0</v>
      </c>
      <c r="L25" s="21">
        <v>17</v>
      </c>
      <c r="M25" s="21">
        <v>0</v>
      </c>
      <c r="N25" s="43">
        <v>0</v>
      </c>
      <c r="O25" s="43">
        <v>0</v>
      </c>
      <c r="P25" s="43">
        <v>0</v>
      </c>
      <c r="Q25" s="43">
        <v>0</v>
      </c>
      <c r="R25" s="22"/>
      <c r="S25" s="17"/>
      <c r="T25" s="17"/>
      <c r="U25" s="17">
        <v>1280</v>
      </c>
      <c r="V25" s="17">
        <f>I25+J25+K25++L25+M25+N25+O25+P25+Q25+R25+S25</f>
        <v>17</v>
      </c>
      <c r="W25" s="17">
        <f>SMALL(I25:S25,1)+SMALL(I25:S25,2)+SMALL(I25:S25,3)</f>
        <v>0</v>
      </c>
      <c r="X25" s="19">
        <f>V25-W25</f>
        <v>17</v>
      </c>
    </row>
    <row r="26" spans="1:24" x14ac:dyDescent="0.25">
      <c r="A26" s="9">
        <v>9</v>
      </c>
      <c r="B26" s="23"/>
      <c r="C26" s="17"/>
      <c r="D26" s="17"/>
      <c r="E26" s="19"/>
      <c r="F26" s="5"/>
      <c r="G26" s="20">
        <v>24</v>
      </c>
      <c r="H26" s="23" t="s">
        <v>37</v>
      </c>
      <c r="I26" s="17">
        <v>0</v>
      </c>
      <c r="J26" s="28">
        <v>0</v>
      </c>
      <c r="K26" s="41">
        <v>0</v>
      </c>
      <c r="L26" s="21">
        <v>0</v>
      </c>
      <c r="M26" s="21">
        <v>12</v>
      </c>
      <c r="N26" s="28">
        <v>0</v>
      </c>
      <c r="O26" s="21">
        <v>0</v>
      </c>
      <c r="P26" s="28">
        <v>0</v>
      </c>
      <c r="Q26" s="28">
        <v>0</v>
      </c>
      <c r="R26" s="21"/>
      <c r="S26" s="21"/>
      <c r="T26" s="17"/>
      <c r="U26" s="17">
        <v>1</v>
      </c>
      <c r="V26" s="17">
        <f>I26+J26+K26++L26+M26+N26+O26+P26+Q26+R26+S26</f>
        <v>12</v>
      </c>
      <c r="W26" s="17">
        <f>SMALL(I26:S26,1)+SMALL(I26:S26,2)+SMALL(I26:S26,3)</f>
        <v>0</v>
      </c>
      <c r="X26" s="19">
        <f>V26-W26</f>
        <v>12</v>
      </c>
    </row>
    <row r="27" spans="1:24" x14ac:dyDescent="0.25">
      <c r="A27" s="9">
        <v>10</v>
      </c>
      <c r="B27" s="23"/>
      <c r="C27" s="17"/>
      <c r="D27" s="17"/>
      <c r="E27" s="19"/>
      <c r="F27" s="5"/>
      <c r="G27" s="20">
        <v>25</v>
      </c>
      <c r="H27" s="23" t="s">
        <v>53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43">
        <v>0</v>
      </c>
      <c r="O27" s="43">
        <v>0</v>
      </c>
      <c r="P27" s="43">
        <v>0</v>
      </c>
      <c r="Q27" s="22">
        <v>0</v>
      </c>
      <c r="R27" s="22"/>
      <c r="S27" s="11"/>
      <c r="T27" s="21"/>
      <c r="U27" s="21"/>
      <c r="V27" s="17">
        <f>I27+J27+K27++L27+M27+N27+O27+P27+Q27+R27+S27</f>
        <v>0</v>
      </c>
      <c r="W27" s="17">
        <f>SMALL(I27:S27,1)+SMALL(K27:S27,2)+SMALL(K27:S27,3)</f>
        <v>0</v>
      </c>
      <c r="X27" s="19">
        <f t="shared" ref="X3:X28" si="0">V27-W27</f>
        <v>0</v>
      </c>
    </row>
    <row r="28" spans="1:24" x14ac:dyDescent="0.25">
      <c r="A28" s="9"/>
      <c r="B28" s="17"/>
      <c r="C28" s="17"/>
      <c r="D28" s="17"/>
      <c r="E28" s="19"/>
      <c r="F28" s="5"/>
      <c r="G28" s="20">
        <v>26</v>
      </c>
      <c r="H28" s="23"/>
      <c r="I28" s="17"/>
      <c r="J28" s="21"/>
      <c r="K28" s="21"/>
      <c r="L28" s="21"/>
      <c r="M28" s="21"/>
      <c r="N28" s="22"/>
      <c r="O28" s="22"/>
      <c r="P28" s="22"/>
      <c r="Q28" s="22"/>
      <c r="R28" s="22"/>
      <c r="S28" s="17"/>
      <c r="T28" s="21"/>
      <c r="U28" s="21"/>
      <c r="V28" s="17">
        <f>I28+J28+K28++L28+M28+N28+O28+P28+Q28+R28+S28</f>
        <v>0</v>
      </c>
      <c r="W28" s="17" t="e">
        <f>SMALL(I28:S28,1)+SMALL(K28:S28,2)+SMALL(K28:S28,3)</f>
        <v>#NUM!</v>
      </c>
      <c r="X28" s="19" t="e">
        <f t="shared" si="0"/>
        <v>#NUM!</v>
      </c>
    </row>
    <row r="29" spans="1:24" x14ac:dyDescent="0.25">
      <c r="A29" s="9"/>
      <c r="B29" s="17"/>
      <c r="C29" s="17"/>
      <c r="D29" s="17"/>
      <c r="E29" s="19"/>
      <c r="F29" s="5"/>
      <c r="G29" s="20"/>
      <c r="H29" s="23"/>
      <c r="I29" s="17"/>
      <c r="J29" s="21"/>
      <c r="K29" s="21"/>
      <c r="L29" s="21"/>
      <c r="M29" s="21"/>
      <c r="N29" s="22"/>
      <c r="O29" s="22"/>
      <c r="P29" s="22"/>
      <c r="Q29" s="22"/>
      <c r="R29" s="22"/>
      <c r="S29" s="17"/>
      <c r="T29" s="21"/>
      <c r="U29" s="21"/>
      <c r="V29" s="17"/>
      <c r="W29" s="17"/>
      <c r="X29" s="19"/>
    </row>
    <row r="30" spans="1:24" x14ac:dyDescent="0.25">
      <c r="A30" s="9"/>
      <c r="B30" s="17"/>
      <c r="C30" s="17"/>
      <c r="D30" s="17"/>
      <c r="E30" s="19"/>
      <c r="F30" s="5"/>
      <c r="G30" s="29"/>
      <c r="H30" s="23"/>
      <c r="I30" s="21"/>
      <c r="J30" s="21"/>
      <c r="K30" s="21"/>
      <c r="L30" s="21"/>
      <c r="M30" s="21"/>
      <c r="N30" s="22"/>
      <c r="O30" s="22"/>
      <c r="P30" s="22"/>
      <c r="Q30" s="22"/>
      <c r="R30" s="22"/>
      <c r="S30" s="17"/>
      <c r="T30" s="21"/>
      <c r="U30" s="21"/>
      <c r="V30" s="21"/>
      <c r="W30" s="30"/>
      <c r="X30" s="31"/>
    </row>
    <row r="31" spans="1:24" x14ac:dyDescent="0.25">
      <c r="A31" s="9"/>
      <c r="B31" s="17"/>
      <c r="C31" s="17"/>
      <c r="D31" s="17"/>
      <c r="E31" s="19"/>
      <c r="F31" s="5"/>
      <c r="G31" s="20"/>
      <c r="H31" s="15" t="s">
        <v>44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32"/>
      <c r="X31" s="19"/>
    </row>
    <row r="32" spans="1:24" ht="15.75" thickBot="1" x14ac:dyDescent="0.3">
      <c r="A32" s="33"/>
      <c r="B32" s="34"/>
      <c r="C32" s="34"/>
      <c r="D32" s="34"/>
      <c r="E32" s="35"/>
      <c r="F32" s="5"/>
      <c r="G32" s="36"/>
      <c r="H32" s="37"/>
      <c r="I32" s="34"/>
      <c r="J32" s="38"/>
      <c r="K32" s="38"/>
      <c r="L32" s="34"/>
      <c r="M32" s="34"/>
      <c r="N32" s="34"/>
      <c r="O32" s="34"/>
      <c r="P32" s="34"/>
      <c r="Q32" s="34"/>
      <c r="R32" s="34"/>
      <c r="S32" s="39"/>
      <c r="T32" s="34"/>
      <c r="U32" s="34"/>
      <c r="V32" s="34"/>
      <c r="W32" s="40"/>
      <c r="X32" s="35"/>
    </row>
  </sheetData>
  <sortState xmlns:xlrd2="http://schemas.microsoft.com/office/spreadsheetml/2017/richdata2" ref="G3:X26">
    <sortCondition descending="1" ref="X3:X26"/>
    <sortCondition descending="1" ref="U3:U26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2019-09-02T15:53:19Z</dcterms:modified>
</cp:coreProperties>
</file>